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K7" i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6"/>
  <c r="I7"/>
  <c r="D7" s="1"/>
  <c r="I8"/>
  <c r="D8" s="1"/>
  <c r="I9"/>
  <c r="D9" s="1"/>
  <c r="I10"/>
  <c r="D10" s="1"/>
  <c r="I11"/>
  <c r="D11" s="1"/>
  <c r="I12"/>
  <c r="D12" s="1"/>
  <c r="I13"/>
  <c r="D13" s="1"/>
  <c r="I14"/>
  <c r="D14" s="1"/>
  <c r="I15"/>
  <c r="D15" s="1"/>
  <c r="I16"/>
  <c r="D16" s="1"/>
  <c r="I17"/>
  <c r="D17" s="1"/>
  <c r="I18"/>
  <c r="D18" s="1"/>
  <c r="I19"/>
  <c r="D19" s="1"/>
  <c r="I20"/>
  <c r="D20" s="1"/>
  <c r="I21"/>
  <c r="D21" s="1"/>
  <c r="I22"/>
  <c r="D22" s="1"/>
  <c r="I23"/>
  <c r="D23" s="1"/>
  <c r="I24"/>
  <c r="D24" s="1"/>
  <c r="I25"/>
  <c r="D25" s="1"/>
  <c r="I26"/>
  <c r="D26" s="1"/>
  <c r="I27"/>
  <c r="D27" s="1"/>
  <c r="I28"/>
  <c r="D28" s="1"/>
  <c r="I29"/>
  <c r="D29" s="1"/>
  <c r="I30"/>
  <c r="D30" s="1"/>
  <c r="I31"/>
  <c r="D31" s="1"/>
  <c r="I32"/>
  <c r="D32" s="1"/>
  <c r="I33"/>
  <c r="D33" s="1"/>
  <c r="I34"/>
  <c r="D34" s="1"/>
  <c r="I35"/>
  <c r="D35" s="1"/>
  <c r="I36"/>
  <c r="D36" s="1"/>
  <c r="I37"/>
  <c r="D37" s="1"/>
  <c r="I38"/>
  <c r="D38" s="1"/>
  <c r="I6"/>
  <c r="D6" s="1"/>
</calcChain>
</file>

<file path=xl/sharedStrings.xml><?xml version="1.0" encoding="utf-8"?>
<sst xmlns="http://schemas.openxmlformats.org/spreadsheetml/2006/main" count="99" uniqueCount="61">
  <si>
    <t>SOLUTION TANK ASSEMBLY PARTS LIST</t>
  </si>
  <si>
    <t>NOTES:</t>
  </si>
  <si>
    <t>FROM</t>
  </si>
  <si>
    <t>CLAMP, 3/8 WORM GEAR</t>
  </si>
  <si>
    <t>CLAMP, 2.25 WORM GEAR</t>
  </si>
  <si>
    <t>CLAMP, 1.75 WORM GEAR X.312</t>
  </si>
  <si>
    <t>CUFF, BLK VAC HOSE</t>
  </si>
  <si>
    <t>CORD, 99807 1/8 X 12</t>
  </si>
  <si>
    <r>
      <t>GASKET, DOME 91D X</t>
    </r>
    <r>
      <rPr>
        <u/>
        <sz val="8"/>
        <color rgb="FF000000"/>
        <rFont val="Times New Roman"/>
        <family val="1"/>
      </rPr>
      <t xml:space="preserve"> 30.75L</t>
    </r>
  </si>
  <si>
    <t>HOSE, 1.5 BLUE VAC X 24</t>
  </si>
  <si>
    <t>HOSE, 2" VAC X 20"</t>
  </si>
  <si>
    <t>HOSE, DRAIN X 44"</t>
  </si>
  <si>
    <t>HOSEBARB, 1/2 MPT X 3/8 NYLON</t>
  </si>
  <si>
    <t>HOSEBARB, 1/2 MPT X 1/2 HOSE 90</t>
  </si>
  <si>
    <t>LID, SOLUTION TANK</t>
  </si>
  <si>
    <t>SERVICE PART</t>
  </si>
  <si>
    <t>ONLY -</t>
  </si>
  <si>
    <t>-</t>
  </si>
  <si>
    <t>VAC MOTOR ASSEMBLY</t>
  </si>
  <si>
    <t>INCLUDES (1)</t>
  </si>
  <si>
    <t>86258430 - PRV</t>
  </si>
  <si>
    <t>NO. 53134 W/</t>
  </si>
  <si>
    <t>MOLEX CONN.</t>
  </si>
  <si>
    <t>BRUSH SET, 120V 5.7 VAC AMETEK</t>
  </si>
  <si>
    <t>ONLY</t>
  </si>
  <si>
    <t>BRUSH SET, 120V VAC WINDSOR</t>
  </si>
  <si>
    <t>NUT, 1/4-20 HEX NYLOCK</t>
  </si>
  <si>
    <t>PLATE, VAC MOTOR</t>
  </si>
  <si>
    <t>PLATE, VAC MOTOR COOLING</t>
  </si>
  <si>
    <t>SCR, 1/4-20 X 1.00 HHCS SS</t>
  </si>
  <si>
    <t>SCR, 10-24 X 1/2 PHTC -F-</t>
  </si>
  <si>
    <t>SCR, 5/16-18 X 1/2 HHCS GR5</t>
  </si>
  <si>
    <t>TANK, SOLUTION</t>
  </si>
  <si>
    <t>WASHER, 1/4 X 5/8 FLAT SS</t>
  </si>
  <si>
    <t>WASHER, #10 EXT STAR SS</t>
  </si>
  <si>
    <t>f f 23</t>
  </si>
  <si>
    <t>WASHER, 5/16 X 3/4 SS</t>
  </si>
  <si>
    <t>WASHER, 5/16 INT STAR</t>
  </si>
  <si>
    <t>BFP20 86038490 05/11/07</t>
  </si>
  <si>
    <t>5-18</t>
  </si>
  <si>
    <t>E87613</t>
  </si>
  <si>
    <t>E87442</t>
  </si>
  <si>
    <t>GASKET, DOME 91D X 30.75L</t>
  </si>
  <si>
    <t>E87633</t>
  </si>
  <si>
    <t>E87251</t>
  </si>
  <si>
    <t>E87496</t>
  </si>
  <si>
    <t>E87497</t>
  </si>
  <si>
    <t>E87393</t>
  </si>
  <si>
    <t>E87406</t>
  </si>
  <si>
    <t>E87161</t>
  </si>
  <si>
    <t>E87271</t>
  </si>
  <si>
    <t>E85358</t>
  </si>
  <si>
    <t>E87471</t>
  </si>
  <si>
    <t>E87414</t>
  </si>
  <si>
    <t>E87560</t>
  </si>
  <si>
    <t>E87623</t>
  </si>
  <si>
    <t>BFP20 86038490 05/11/07 5/18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</si>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</sst>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9"/>
      <color rgb="FF000000"/>
      <name val="Times New Roman Italic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5"/>
    </xf>
    <xf numFmtId="0" fontId="6" fillId="0" borderId="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1"/>
  <sheetViews>
    <sheetView workbookViewId="0">
      <selection sqref="A1:F41"/>
    </sheetView>
  </sheetViews>
  <sheetFormatPr defaultRowHeight="15"/>
  <cols>
    <col min="1" max="1" width="30.7109375" style="4" customWidth="1"/>
    <col min="2" max="2" width="7.85546875" bestFit="1" customWidth="1"/>
    <col min="3" max="4" width="30.7109375" style="4" customWidth="1"/>
    <col min="5" max="5" width="31" customWidth="1"/>
    <col min="6" max="6" width="27.7109375" bestFit="1" customWidth="1"/>
    <col min="7" max="8" width="12" bestFit="1" customWidth="1"/>
  </cols>
  <sheetData>
    <row r="2" spans="1:11">
      <c r="A2" s="3"/>
    </row>
    <row r="3" spans="1:11">
      <c r="F3" s="3" t="s">
        <v>0</v>
      </c>
    </row>
    <row r="4" spans="1:11">
      <c r="C4" s="6"/>
      <c r="D4" s="6"/>
      <c r="E4" s="1"/>
      <c r="H4" s="1" t="s">
        <v>1</v>
      </c>
    </row>
    <row r="5" spans="1:11">
      <c r="G5" s="1" t="s">
        <v>2</v>
      </c>
    </row>
    <row r="6" spans="1:11">
      <c r="A6" s="5">
        <v>1</v>
      </c>
      <c r="B6" s="2">
        <v>86233150</v>
      </c>
      <c r="C6" s="5">
        <v>20042</v>
      </c>
      <c r="D6" s="5" t="e">
        <f>LEFT(I6,6)</f>
        <v>#N/A</v>
      </c>
      <c r="E6" s="2">
        <v>1</v>
      </c>
      <c r="F6" s="1" t="s">
        <v>3</v>
      </c>
      <c r="I6" t="e">
        <f>VLOOKUP(C6,[1]Sheet2!$F$2:$I$17496,4,FALSE)</f>
        <v>#N/A</v>
      </c>
      <c r="K6" t="e">
        <f>VLOOKUP(C6,'[2]Sheet1 (2)'!$D$2:$F$17249,3,FALSE)</f>
        <v>#N/A</v>
      </c>
    </row>
    <row r="7" spans="1:11">
      <c r="A7" s="5">
        <v>2</v>
      </c>
      <c r="B7" s="2">
        <v>86002380</v>
      </c>
      <c r="C7" s="5">
        <v>20046</v>
      </c>
      <c r="D7" s="5" t="str">
        <f t="shared" ref="D7:D38" si="0">LEFT(I7,6)</f>
        <v>E87613</v>
      </c>
      <c r="E7" s="2">
        <v>2</v>
      </c>
      <c r="F7" s="1" t="s">
        <v>4</v>
      </c>
      <c r="I7" t="str">
        <f>VLOOKUP(C7,[1]Sheet2!$F$2:$I$17496,4,FALSE)</f>
        <v xml:space="preserve">E8761300                      </v>
      </c>
      <c r="K7" t="str">
        <f>VLOOKUP(C7,'[2]Sheet1 (2)'!$D$2:$F$17249,3,FALSE)</f>
        <v>E8761300</v>
      </c>
    </row>
    <row r="8" spans="1:11">
      <c r="A8" s="5">
        <v>3</v>
      </c>
      <c r="B8" s="2">
        <v>86002390</v>
      </c>
      <c r="C8" s="5">
        <v>20063</v>
      </c>
      <c r="D8" s="5" t="e">
        <f t="shared" si="0"/>
        <v>#N/A</v>
      </c>
      <c r="E8" s="2">
        <v>1</v>
      </c>
      <c r="F8" s="1" t="s">
        <v>5</v>
      </c>
      <c r="I8" t="e">
        <f>VLOOKUP(C8,[1]Sheet2!$F$2:$I$17496,4,FALSE)</f>
        <v>#N/A</v>
      </c>
      <c r="K8" t="e">
        <f>VLOOKUP(C8,'[2]Sheet1 (2)'!$D$2:$F$17249,3,FALSE)</f>
        <v>#N/A</v>
      </c>
    </row>
    <row r="9" spans="1:11">
      <c r="A9" s="5">
        <v>4</v>
      </c>
      <c r="B9" s="2">
        <v>86003100</v>
      </c>
      <c r="C9" s="5">
        <v>27814</v>
      </c>
      <c r="D9" s="5" t="str">
        <f t="shared" si="0"/>
        <v>E87442</v>
      </c>
      <c r="E9" s="2">
        <v>1</v>
      </c>
      <c r="F9" s="1" t="s">
        <v>6</v>
      </c>
      <c r="I9" t="str">
        <f>VLOOKUP(C9,[1]Sheet2!$F$2:$I$17496,4,FALSE)</f>
        <v xml:space="preserve">E8744200                      </v>
      </c>
      <c r="K9" t="str">
        <f>VLOOKUP(C9,'[2]Sheet1 (2)'!$D$2:$F$17249,3,FALSE)</f>
        <v>E8744200</v>
      </c>
    </row>
    <row r="10" spans="1:11">
      <c r="A10" s="5">
        <v>5</v>
      </c>
      <c r="B10" s="2">
        <v>86002870</v>
      </c>
      <c r="C10" s="5">
        <v>27417</v>
      </c>
      <c r="D10" s="5" t="e">
        <f t="shared" si="0"/>
        <v>#N/A</v>
      </c>
      <c r="E10" s="2">
        <v>1</v>
      </c>
      <c r="F10" s="1" t="s">
        <v>7</v>
      </c>
      <c r="I10" t="e">
        <f>VLOOKUP(C10,[1]Sheet2!$F$2:$I$17496,4,FALSE)</f>
        <v>#N/A</v>
      </c>
      <c r="K10" t="e">
        <f>VLOOKUP(C10,'[2]Sheet1 (2)'!$D$2:$F$17249,3,FALSE)</f>
        <v>#N/A</v>
      </c>
    </row>
    <row r="11" spans="1:11">
      <c r="A11" s="5">
        <v>6</v>
      </c>
      <c r="B11" s="2">
        <v>86237710</v>
      </c>
      <c r="C11" s="5">
        <v>35226</v>
      </c>
      <c r="D11" s="5" t="e">
        <f t="shared" si="0"/>
        <v>#N/A</v>
      </c>
      <c r="E11" s="2">
        <v>1</v>
      </c>
      <c r="F11" s="1" t="s">
        <v>8</v>
      </c>
      <c r="I11" t="e">
        <f>VLOOKUP(C11,[1]Sheet2!$F$2:$I$17496,4,FALSE)</f>
        <v>#N/A</v>
      </c>
      <c r="K11" t="e">
        <f>VLOOKUP(C11,'[2]Sheet1 (2)'!$D$2:$F$17249,3,FALSE)</f>
        <v>#N/A</v>
      </c>
    </row>
    <row r="12" spans="1:11">
      <c r="A12" s="5">
        <v>7</v>
      </c>
      <c r="B12" s="2">
        <v>86004190</v>
      </c>
      <c r="C12" s="5">
        <v>39337</v>
      </c>
      <c r="D12" s="5" t="e">
        <f t="shared" si="0"/>
        <v>#N/A</v>
      </c>
      <c r="E12" s="2">
        <v>1</v>
      </c>
      <c r="F12" s="1" t="s">
        <v>9</v>
      </c>
      <c r="I12" t="e">
        <f>VLOOKUP(C12,[1]Sheet2!$F$2:$I$17496,4,FALSE)</f>
        <v>#N/A</v>
      </c>
      <c r="K12" t="e">
        <f>VLOOKUP(C12,'[2]Sheet1 (2)'!$D$2:$F$17249,3,FALSE)</f>
        <v>#N/A</v>
      </c>
    </row>
    <row r="13" spans="1:11">
      <c r="A13" s="5">
        <v>8</v>
      </c>
      <c r="B13" s="2">
        <v>86280990</v>
      </c>
      <c r="C13" s="5">
        <v>39239</v>
      </c>
      <c r="D13" s="5" t="str">
        <f t="shared" si="0"/>
        <v>E87633</v>
      </c>
      <c r="E13" s="2">
        <v>1</v>
      </c>
      <c r="F13" s="1" t="s">
        <v>10</v>
      </c>
      <c r="G13" s="2">
        <v>1000019689</v>
      </c>
      <c r="I13" t="str">
        <f>VLOOKUP(C13,[1]Sheet2!$F$2:$I$17496,4,FALSE)</f>
        <v xml:space="preserve">E8763300                      </v>
      </c>
      <c r="K13" t="str">
        <f>VLOOKUP(C13,'[2]Sheet1 (2)'!$D$2:$F$17249,3,FALSE)</f>
        <v>E8763300</v>
      </c>
    </row>
    <row r="14" spans="1:11">
      <c r="A14" s="5">
        <v>9</v>
      </c>
      <c r="B14" s="2">
        <v>86281790</v>
      </c>
      <c r="C14" s="5">
        <v>39503</v>
      </c>
      <c r="D14" s="5" t="str">
        <f t="shared" si="0"/>
        <v>E87251</v>
      </c>
      <c r="E14" s="2">
        <v>1</v>
      </c>
      <c r="F14" s="1" t="s">
        <v>11</v>
      </c>
      <c r="I14" t="str">
        <f>VLOOKUP(C14,[1]Sheet2!$F$2:$I$17496,4,FALSE)</f>
        <v xml:space="preserve">E8725100                      </v>
      </c>
      <c r="K14" t="str">
        <f>VLOOKUP(C14,'[2]Sheet1 (2)'!$D$2:$F$17249,3,FALSE)</f>
        <v>E8725100</v>
      </c>
    </row>
    <row r="15" spans="1:11">
      <c r="A15" s="5">
        <v>10</v>
      </c>
      <c r="B15" s="2">
        <v>86197920</v>
      </c>
      <c r="C15" s="5">
        <v>40023</v>
      </c>
      <c r="D15" s="5" t="str">
        <f t="shared" si="0"/>
        <v>E87496</v>
      </c>
      <c r="E15" s="2">
        <v>1</v>
      </c>
      <c r="F15" s="1" t="s">
        <v>12</v>
      </c>
      <c r="I15" t="str">
        <f>VLOOKUP(C15,[1]Sheet2!$F$2:$I$17496,4,FALSE)</f>
        <v xml:space="preserve">E8749600                      </v>
      </c>
      <c r="K15" t="str">
        <f>VLOOKUP(C15,'[2]Sheet1 (2)'!$D$2:$F$17249,3,FALSE)</f>
        <v>E8749600</v>
      </c>
    </row>
    <row r="16" spans="1:11">
      <c r="A16" s="5">
        <v>11</v>
      </c>
      <c r="B16" s="2">
        <v>86001530</v>
      </c>
      <c r="C16" s="5">
        <v>40039</v>
      </c>
      <c r="D16" s="5" t="str">
        <f t="shared" si="0"/>
        <v>E87497</v>
      </c>
      <c r="E16" s="2">
        <v>1</v>
      </c>
      <c r="F16" s="1" t="s">
        <v>13</v>
      </c>
      <c r="I16" t="str">
        <f>VLOOKUP(C16,[1]Sheet2!$F$2:$I$17496,4,FALSE)</f>
        <v xml:space="preserve">E8749700                      </v>
      </c>
      <c r="K16" t="str">
        <f>VLOOKUP(C16,'[2]Sheet1 (2)'!$D$2:$F$17249,3,FALSE)</f>
        <v>E8749700</v>
      </c>
    </row>
    <row r="17" spans="1:11">
      <c r="A17" s="5">
        <v>12</v>
      </c>
      <c r="B17" s="2">
        <v>86005100</v>
      </c>
      <c r="C17" s="5">
        <v>51296</v>
      </c>
      <c r="D17" s="5" t="str">
        <f t="shared" si="0"/>
        <v>E87393</v>
      </c>
      <c r="E17" s="2">
        <v>1</v>
      </c>
      <c r="F17" s="1" t="s">
        <v>14</v>
      </c>
      <c r="I17" t="str">
        <f>VLOOKUP(C17,[1]Sheet2!$F$2:$I$17496,4,FALSE)</f>
        <v xml:space="preserve">E8739300                      </v>
      </c>
      <c r="K17" t="str">
        <f>VLOOKUP(C17,'[2]Sheet1 (2)'!$D$2:$F$17249,3,FALSE)</f>
        <v>E8739300</v>
      </c>
    </row>
    <row r="18" spans="1:11">
      <c r="D18" s="5" t="e">
        <f t="shared" si="0"/>
        <v>#N/A</v>
      </c>
      <c r="H18" s="1" t="s">
        <v>15</v>
      </c>
      <c r="I18" t="e">
        <f>VLOOKUP(C18,[1]Sheet2!$F$2:$I$17496,4,FALSE)</f>
        <v>#N/A</v>
      </c>
      <c r="K18" t="e">
        <f>VLOOKUP(C18,'[2]Sheet1 (2)'!$D$2:$F$17249,3,FALSE)</f>
        <v>#N/A</v>
      </c>
    </row>
    <row r="19" spans="1:11">
      <c r="D19" s="5" t="e">
        <f t="shared" si="0"/>
        <v>#N/A</v>
      </c>
      <c r="H19" s="1" t="s">
        <v>16</v>
      </c>
      <c r="I19" t="e">
        <f>VLOOKUP(C19,[1]Sheet2!$F$2:$I$17496,4,FALSE)</f>
        <v>#N/A</v>
      </c>
      <c r="K19" t="e">
        <f>VLOOKUP(C19,'[2]Sheet1 (2)'!$D$2:$F$17249,3,FALSE)</f>
        <v>#N/A</v>
      </c>
    </row>
    <row r="20" spans="1:11">
      <c r="A20" s="5">
        <v>13</v>
      </c>
      <c r="B20" s="2">
        <v>86026870</v>
      </c>
      <c r="C20" s="5">
        <v>53787</v>
      </c>
      <c r="D20" s="5" t="str">
        <f t="shared" si="0"/>
        <v>E87406</v>
      </c>
      <c r="E20" s="1" t="s">
        <v>17</v>
      </c>
      <c r="F20" s="1" t="s">
        <v>18</v>
      </c>
      <c r="H20" s="1" t="s">
        <v>19</v>
      </c>
      <c r="I20" t="str">
        <f>VLOOKUP(C20,[1]Sheet2!$F$2:$I$17496,4,FALSE)</f>
        <v xml:space="preserve">E8740600                      </v>
      </c>
      <c r="K20" t="str">
        <f>VLOOKUP(C20,'[2]Sheet1 (2)'!$D$2:$F$17249,3,FALSE)</f>
        <v>E8740600</v>
      </c>
    </row>
    <row r="21" spans="1:11">
      <c r="A21" s="6" t="s">
        <v>20</v>
      </c>
      <c r="D21" s="5" t="e">
        <f t="shared" si="0"/>
        <v>#N/A</v>
      </c>
      <c r="I21" t="e">
        <f>VLOOKUP(C21,[1]Sheet2!$F$2:$I$17496,4,FALSE)</f>
        <v>#N/A</v>
      </c>
      <c r="K21" t="e">
        <f>VLOOKUP(C21,'[2]Sheet1 (2)'!$D$2:$F$17249,3,FALSE)</f>
        <v>#N/A</v>
      </c>
    </row>
    <row r="22" spans="1:11">
      <c r="A22" s="6" t="s">
        <v>21</v>
      </c>
      <c r="D22" s="5" t="e">
        <f t="shared" si="0"/>
        <v>#N/A</v>
      </c>
      <c r="I22" t="e">
        <f>VLOOKUP(C22,[1]Sheet2!$F$2:$I$17496,4,FALSE)</f>
        <v>#N/A</v>
      </c>
      <c r="K22" t="e">
        <f>VLOOKUP(C22,'[2]Sheet1 (2)'!$D$2:$F$17249,3,FALSE)</f>
        <v>#N/A</v>
      </c>
    </row>
    <row r="23" spans="1:11">
      <c r="A23" s="6" t="s">
        <v>22</v>
      </c>
      <c r="D23" s="5" t="e">
        <f t="shared" si="0"/>
        <v>#N/A</v>
      </c>
      <c r="I23" t="e">
        <f>VLOOKUP(C23,[1]Sheet2!$F$2:$I$17496,4,FALSE)</f>
        <v>#N/A</v>
      </c>
      <c r="K23" t="e">
        <f>VLOOKUP(C23,'[2]Sheet1 (2)'!$D$2:$F$17249,3,FALSE)</f>
        <v>#N/A</v>
      </c>
    </row>
    <row r="24" spans="1:11">
      <c r="A24" s="6" t="s">
        <v>17</v>
      </c>
      <c r="B24" s="2">
        <v>86135340</v>
      </c>
      <c r="C24" s="5">
        <v>14258</v>
      </c>
      <c r="D24" s="5" t="str">
        <f t="shared" si="0"/>
        <v>E87161</v>
      </c>
      <c r="E24" s="1" t="s">
        <v>17</v>
      </c>
      <c r="F24" s="1" t="s">
        <v>23</v>
      </c>
      <c r="G24" s="1" t="s">
        <v>15</v>
      </c>
      <c r="I24" t="str">
        <f>VLOOKUP(C24,[1]Sheet2!$F$2:$I$17496,4,FALSE)</f>
        <v xml:space="preserve">E8716100                      </v>
      </c>
      <c r="K24" t="str">
        <f>VLOOKUP(C24,'[2]Sheet1 (2)'!$D$2:$F$17249,3,FALSE)</f>
        <v>E8716100</v>
      </c>
    </row>
    <row r="25" spans="1:11">
      <c r="D25" s="5" t="e">
        <f t="shared" si="0"/>
        <v>#N/A</v>
      </c>
      <c r="G25" s="1" t="s">
        <v>24</v>
      </c>
      <c r="I25" t="e">
        <f>VLOOKUP(C25,[1]Sheet2!$F$2:$I$17496,4,FALSE)</f>
        <v>#N/A</v>
      </c>
      <c r="K25" t="e">
        <f>VLOOKUP(C25,'[2]Sheet1 (2)'!$D$2:$F$17249,3,FALSE)</f>
        <v>#N/A</v>
      </c>
    </row>
    <row r="26" spans="1:11">
      <c r="A26" s="6" t="s">
        <v>17</v>
      </c>
      <c r="B26" s="2">
        <v>86135320</v>
      </c>
      <c r="C26" s="5">
        <v>140687</v>
      </c>
      <c r="D26" s="5" t="str">
        <f t="shared" si="0"/>
        <v>E87271</v>
      </c>
      <c r="E26" s="1" t="s">
        <v>17</v>
      </c>
      <c r="F26" s="1" t="s">
        <v>25</v>
      </c>
      <c r="G26" s="1" t="s">
        <v>15</v>
      </c>
      <c r="I26" t="str">
        <f>VLOOKUP(C26,[1]Sheet2!$F$2:$I$17496,4,FALSE)</f>
        <v xml:space="preserve">E8727100                      </v>
      </c>
      <c r="K26" t="str">
        <f>VLOOKUP(C26,'[2]Sheet1 (2)'!$D$2:$F$17249,3,FALSE)</f>
        <v>E8727100</v>
      </c>
    </row>
    <row r="27" spans="1:11">
      <c r="D27" s="5" t="e">
        <f t="shared" si="0"/>
        <v>#N/A</v>
      </c>
      <c r="G27" s="1" t="s">
        <v>24</v>
      </c>
      <c r="I27" t="e">
        <f>VLOOKUP(C27,[1]Sheet2!$F$2:$I$17496,4,FALSE)</f>
        <v>#N/A</v>
      </c>
      <c r="K27" t="e">
        <f>VLOOKUP(C27,'[2]Sheet1 (2)'!$D$2:$F$17249,3,FALSE)</f>
        <v>#N/A</v>
      </c>
    </row>
    <row r="28" spans="1:11">
      <c r="A28" s="5">
        <v>14</v>
      </c>
      <c r="B28" s="2">
        <v>86005680</v>
      </c>
      <c r="C28" s="5">
        <v>57047</v>
      </c>
      <c r="D28" s="5" t="str">
        <f t="shared" si="0"/>
        <v>E85358</v>
      </c>
      <c r="E28" s="2">
        <v>4</v>
      </c>
      <c r="F28" s="1" t="s">
        <v>26</v>
      </c>
      <c r="I28" t="str">
        <f>VLOOKUP(C28,[1]Sheet2!$F$2:$I$17496,4,FALSE)</f>
        <v xml:space="preserve">E8535800                      </v>
      </c>
      <c r="K28" t="str">
        <f>VLOOKUP(C28,'[2]Sheet1 (2)'!$D$2:$F$17249,3,FALSE)</f>
        <v>E8535800</v>
      </c>
    </row>
    <row r="29" spans="1:11">
      <c r="A29" s="5">
        <v>15</v>
      </c>
      <c r="B29" s="2">
        <v>86081130</v>
      </c>
      <c r="C29" s="5">
        <v>62691</v>
      </c>
      <c r="D29" s="5" t="e">
        <f t="shared" si="0"/>
        <v>#N/A</v>
      </c>
      <c r="E29" s="2">
        <v>1</v>
      </c>
      <c r="F29" s="1" t="s">
        <v>27</v>
      </c>
      <c r="I29" t="e">
        <f>VLOOKUP(C29,[1]Sheet2!$F$2:$I$17496,4,FALSE)</f>
        <v>#N/A</v>
      </c>
      <c r="K29" t="e">
        <f>VLOOKUP(C29,'[2]Sheet1 (2)'!$D$2:$F$17249,3,FALSE)</f>
        <v>#N/A</v>
      </c>
    </row>
    <row r="30" spans="1:11">
      <c r="A30" s="5">
        <v>16</v>
      </c>
      <c r="B30" s="2">
        <v>86033130</v>
      </c>
      <c r="C30" s="5">
        <v>62754</v>
      </c>
      <c r="D30" s="5" t="e">
        <f t="shared" si="0"/>
        <v>#N/A</v>
      </c>
      <c r="E30" s="2">
        <v>1</v>
      </c>
      <c r="F30" s="1" t="s">
        <v>28</v>
      </c>
      <c r="I30" t="e">
        <f>VLOOKUP(C30,[1]Sheet2!$F$2:$I$17496,4,FALSE)</f>
        <v>#N/A</v>
      </c>
      <c r="K30" t="e">
        <f>VLOOKUP(C30,'[2]Sheet1 (2)'!$D$2:$F$17249,3,FALSE)</f>
        <v>#N/A</v>
      </c>
    </row>
    <row r="31" spans="1:11">
      <c r="A31" s="5">
        <v>17</v>
      </c>
      <c r="B31" s="2">
        <v>86273810</v>
      </c>
      <c r="C31" s="5">
        <v>70018</v>
      </c>
      <c r="D31" s="5" t="e">
        <f t="shared" si="0"/>
        <v>#N/A</v>
      </c>
      <c r="E31" s="2">
        <v>4</v>
      </c>
      <c r="F31" s="1" t="s">
        <v>29</v>
      </c>
      <c r="I31" t="e">
        <f>VLOOKUP(C31,[1]Sheet2!$F$2:$I$17496,4,FALSE)</f>
        <v>#N/A</v>
      </c>
      <c r="K31" t="e">
        <f>VLOOKUP(C31,'[2]Sheet1 (2)'!$D$2:$F$17249,3,FALSE)</f>
        <v>#N/A</v>
      </c>
    </row>
    <row r="32" spans="1:11">
      <c r="A32" s="5">
        <v>18</v>
      </c>
      <c r="B32" s="2">
        <v>86274350</v>
      </c>
      <c r="C32" s="5">
        <v>70187</v>
      </c>
      <c r="D32" s="5" t="e">
        <f t="shared" si="0"/>
        <v>#N/A</v>
      </c>
      <c r="E32" s="2">
        <v>1</v>
      </c>
      <c r="F32" s="1" t="s">
        <v>30</v>
      </c>
      <c r="I32" t="e">
        <f>VLOOKUP(C32,[1]Sheet2!$F$2:$I$17496,4,FALSE)</f>
        <v>#N/A</v>
      </c>
      <c r="K32" t="e">
        <f>VLOOKUP(C32,'[2]Sheet1 (2)'!$D$2:$F$17249,3,FALSE)</f>
        <v>#N/A</v>
      </c>
    </row>
    <row r="33" spans="1:11">
      <c r="A33" s="5">
        <v>19</v>
      </c>
      <c r="B33" s="2">
        <v>86275180</v>
      </c>
      <c r="C33" s="5">
        <v>70375</v>
      </c>
      <c r="D33" s="5" t="e">
        <f t="shared" si="0"/>
        <v>#N/A</v>
      </c>
      <c r="E33" s="2">
        <v>6</v>
      </c>
      <c r="F33" s="1" t="s">
        <v>31</v>
      </c>
      <c r="I33" t="e">
        <f>VLOOKUP(C33,[1]Sheet2!$F$2:$I$17496,4,FALSE)</f>
        <v>#N/A</v>
      </c>
      <c r="K33" t="e">
        <f>VLOOKUP(C33,'[2]Sheet1 (2)'!$D$2:$F$17249,3,FALSE)</f>
        <v>#N/A</v>
      </c>
    </row>
    <row r="34" spans="1:11">
      <c r="A34" s="5">
        <v>20</v>
      </c>
      <c r="B34" s="2">
        <v>86032200</v>
      </c>
      <c r="C34" s="5">
        <v>75243</v>
      </c>
      <c r="D34" s="5" t="str">
        <f t="shared" si="0"/>
        <v>E87471</v>
      </c>
      <c r="E34" s="2">
        <v>1</v>
      </c>
      <c r="F34" s="1" t="s">
        <v>32</v>
      </c>
      <c r="I34" t="str">
        <f>VLOOKUP(C34,[1]Sheet2!$F$2:$I$17496,4,FALSE)</f>
        <v xml:space="preserve">E8747100                      </v>
      </c>
      <c r="K34" t="str">
        <f>VLOOKUP(C34,'[2]Sheet1 (2)'!$D$2:$F$17249,3,FALSE)</f>
        <v>E8747100</v>
      </c>
    </row>
    <row r="35" spans="1:11">
      <c r="A35" s="5">
        <v>21</v>
      </c>
      <c r="B35" s="2">
        <v>86010630</v>
      </c>
      <c r="C35" s="5">
        <v>87013</v>
      </c>
      <c r="D35" s="5" t="str">
        <f t="shared" si="0"/>
        <v>E87414</v>
      </c>
      <c r="E35" s="2">
        <v>4</v>
      </c>
      <c r="F35" s="1" t="s">
        <v>33</v>
      </c>
      <c r="I35" t="str">
        <f>VLOOKUP(C35,[1]Sheet2!$F$2:$I$17496,4,FALSE)</f>
        <v xml:space="preserve">E8741400                      </v>
      </c>
      <c r="K35" t="str">
        <f>VLOOKUP(C35,'[2]Sheet1 (2)'!$D$2:$F$17249,3,FALSE)</f>
        <v>E8741400</v>
      </c>
    </row>
    <row r="36" spans="1:11">
      <c r="B36" s="2">
        <v>86010640</v>
      </c>
      <c r="C36" s="5">
        <v>87016</v>
      </c>
      <c r="D36" s="5" t="str">
        <f t="shared" si="0"/>
        <v>E87560</v>
      </c>
      <c r="E36" s="2">
        <v>1</v>
      </c>
      <c r="F36" s="1" t="s">
        <v>34</v>
      </c>
      <c r="I36" t="str">
        <f>VLOOKUP(C36,[1]Sheet2!$F$2:$I$17496,4,FALSE)</f>
        <v xml:space="preserve">E8756000                      </v>
      </c>
      <c r="K36" t="str">
        <f>VLOOKUP(C36,'[2]Sheet1 (2)'!$D$2:$F$17249,3,FALSE)</f>
        <v>E8756000</v>
      </c>
    </row>
    <row r="37" spans="1:11">
      <c r="A37" s="6" t="s">
        <v>35</v>
      </c>
      <c r="B37" s="2">
        <v>86010670</v>
      </c>
      <c r="C37" s="5">
        <v>87029</v>
      </c>
      <c r="D37" s="5" t="str">
        <f t="shared" si="0"/>
        <v>E87623</v>
      </c>
      <c r="E37" s="2">
        <v>6</v>
      </c>
      <c r="F37" s="1" t="s">
        <v>36</v>
      </c>
      <c r="I37" t="str">
        <f>VLOOKUP(C37,[1]Sheet2!$F$2:$I$17496,4,FALSE)</f>
        <v xml:space="preserve">E8762300                      </v>
      </c>
      <c r="K37" t="str">
        <f>VLOOKUP(C37,'[2]Sheet1 (2)'!$D$2:$F$17249,3,FALSE)</f>
        <v>E8762300</v>
      </c>
    </row>
    <row r="38" spans="1:11">
      <c r="B38" s="2">
        <v>86279090</v>
      </c>
      <c r="C38" s="5">
        <v>87067</v>
      </c>
      <c r="D38" s="5" t="e">
        <f t="shared" si="0"/>
        <v>#N/A</v>
      </c>
      <c r="E38" s="2">
        <v>6</v>
      </c>
      <c r="F38" s="1" t="s">
        <v>37</v>
      </c>
      <c r="I38" t="e">
        <f>VLOOKUP(C38,[1]Sheet2!$F$2:$I$17496,4,FALSE)</f>
        <v>#N/A</v>
      </c>
      <c r="K38" t="e">
        <f>VLOOKUP(C38,'[2]Sheet1 (2)'!$D$2:$F$17249,3,FALSE)</f>
        <v>#N/A</v>
      </c>
    </row>
    <row r="40" spans="1:11">
      <c r="A40" s="6" t="s">
        <v>38</v>
      </c>
    </row>
    <row r="41" spans="1:11">
      <c r="A41" s="7" t="s">
        <v>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2"/>
  <sheetViews>
    <sheetView tabSelected="1" workbookViewId="0">
      <selection sqref="A1:XFD1"/>
    </sheetView>
  </sheetViews>
  <sheetFormatPr defaultRowHeight="15"/>
  <cols>
    <col min="1" max="1" width="9.140625" style="9"/>
    <col min="2" max="2" width="13.5703125" style="9" customWidth="1"/>
    <col min="3" max="3" width="7.7109375" style="9" customWidth="1"/>
    <col min="4" max="4" width="39.5703125" customWidth="1"/>
  </cols>
  <sheetData>
    <row r="2" spans="1:4" ht="15.75">
      <c r="A2" s="10"/>
      <c r="B2" s="10"/>
      <c r="C2" s="10"/>
      <c r="D2" s="8" t="s">
        <v>0</v>
      </c>
    </row>
    <row r="3" spans="1:4" ht="15.75">
      <c r="A3" s="10"/>
      <c r="B3" s="10"/>
      <c r="C3" s="10"/>
      <c r="D3" s="8"/>
    </row>
    <row r="4" spans="1:4" ht="15.75">
      <c r="A4" s="11" t="s">
        <v>57</v>
      </c>
      <c r="B4" s="14" t="s">
        <v>58</v>
      </c>
      <c r="C4" s="11" t="s">
        <v>59</v>
      </c>
      <c r="D4" s="15" t="s">
        <v>60</v>
      </c>
    </row>
    <row r="5" spans="1:4" ht="15.75">
      <c r="A5" s="11">
        <v>1</v>
      </c>
      <c r="B5" s="16">
        <v>20042</v>
      </c>
      <c r="C5" s="11">
        <v>1</v>
      </c>
      <c r="D5" s="12" t="s">
        <v>3</v>
      </c>
    </row>
    <row r="6" spans="1:4" ht="15.75">
      <c r="A6" s="11">
        <v>2</v>
      </c>
      <c r="B6" s="13" t="s">
        <v>40</v>
      </c>
      <c r="C6" s="11">
        <v>2</v>
      </c>
      <c r="D6" s="12" t="s">
        <v>4</v>
      </c>
    </row>
    <row r="7" spans="1:4" ht="15.75">
      <c r="A7" s="11">
        <v>3</v>
      </c>
      <c r="B7" s="16">
        <v>20063</v>
      </c>
      <c r="C7" s="11">
        <v>1</v>
      </c>
      <c r="D7" s="12" t="s">
        <v>5</v>
      </c>
    </row>
    <row r="8" spans="1:4" ht="15.75">
      <c r="A8" s="11">
        <v>4</v>
      </c>
      <c r="B8" s="13" t="s">
        <v>41</v>
      </c>
      <c r="C8" s="11">
        <v>1</v>
      </c>
      <c r="D8" s="12" t="s">
        <v>6</v>
      </c>
    </row>
    <row r="9" spans="1:4" ht="15.75">
      <c r="A9" s="11">
        <v>5</v>
      </c>
      <c r="B9" s="16">
        <v>27417</v>
      </c>
      <c r="C9" s="11">
        <v>1</v>
      </c>
      <c r="D9" s="12" t="s">
        <v>7</v>
      </c>
    </row>
    <row r="10" spans="1:4" ht="15.75">
      <c r="A10" s="11">
        <v>6</v>
      </c>
      <c r="B10" s="16">
        <v>35226</v>
      </c>
      <c r="C10" s="11">
        <v>1</v>
      </c>
      <c r="D10" s="12" t="s">
        <v>42</v>
      </c>
    </row>
    <row r="11" spans="1:4" ht="15.75">
      <c r="A11" s="11">
        <v>7</v>
      </c>
      <c r="B11" s="16">
        <v>39337</v>
      </c>
      <c r="C11" s="11">
        <v>1</v>
      </c>
      <c r="D11" s="12" t="s">
        <v>9</v>
      </c>
    </row>
    <row r="12" spans="1:4" ht="15.75">
      <c r="A12" s="11">
        <v>8</v>
      </c>
      <c r="B12" s="13" t="s">
        <v>43</v>
      </c>
      <c r="C12" s="11">
        <v>1</v>
      </c>
      <c r="D12" s="12" t="s">
        <v>10</v>
      </c>
    </row>
    <row r="13" spans="1:4" ht="15.75">
      <c r="A13" s="11">
        <v>9</v>
      </c>
      <c r="B13" s="13" t="s">
        <v>44</v>
      </c>
      <c r="C13" s="11">
        <v>1</v>
      </c>
      <c r="D13" s="12" t="s">
        <v>11</v>
      </c>
    </row>
    <row r="14" spans="1:4" ht="15.75">
      <c r="A14" s="11">
        <v>10</v>
      </c>
      <c r="B14" s="13" t="s">
        <v>45</v>
      </c>
      <c r="C14" s="11">
        <v>1</v>
      </c>
      <c r="D14" s="12" t="s">
        <v>12</v>
      </c>
    </row>
    <row r="15" spans="1:4" ht="15.75">
      <c r="A15" s="11">
        <v>11</v>
      </c>
      <c r="B15" s="13" t="s">
        <v>46</v>
      </c>
      <c r="C15" s="11">
        <v>1</v>
      </c>
      <c r="D15" s="12" t="s">
        <v>13</v>
      </c>
    </row>
    <row r="16" spans="1:4" ht="15.75">
      <c r="A16" s="11">
        <v>12</v>
      </c>
      <c r="B16" s="13" t="s">
        <v>47</v>
      </c>
      <c r="C16" s="11">
        <v>1</v>
      </c>
      <c r="D16" s="12" t="s">
        <v>14</v>
      </c>
    </row>
    <row r="17" spans="1:4" ht="15.75">
      <c r="A17" s="11">
        <v>13</v>
      </c>
      <c r="B17" s="13" t="s">
        <v>48</v>
      </c>
      <c r="C17" s="11" t="s">
        <v>17</v>
      </c>
      <c r="D17" s="12" t="s">
        <v>18</v>
      </c>
    </row>
    <row r="18" spans="1:4" ht="15.75">
      <c r="A18" s="11" t="s">
        <v>17</v>
      </c>
      <c r="B18" s="13" t="s">
        <v>49</v>
      </c>
      <c r="C18" s="11" t="s">
        <v>17</v>
      </c>
      <c r="D18" s="12" t="s">
        <v>23</v>
      </c>
    </row>
    <row r="19" spans="1:4" ht="15.75">
      <c r="A19" s="11" t="s">
        <v>17</v>
      </c>
      <c r="B19" s="13" t="s">
        <v>50</v>
      </c>
      <c r="C19" s="11" t="s">
        <v>17</v>
      </c>
      <c r="D19" s="12" t="s">
        <v>25</v>
      </c>
    </row>
    <row r="20" spans="1:4" ht="15.75">
      <c r="A20" s="11">
        <v>14</v>
      </c>
      <c r="B20" s="13" t="s">
        <v>51</v>
      </c>
      <c r="C20" s="11">
        <v>4</v>
      </c>
      <c r="D20" s="12" t="s">
        <v>26</v>
      </c>
    </row>
    <row r="21" spans="1:4" ht="15.75">
      <c r="A21" s="11">
        <v>15</v>
      </c>
      <c r="B21" s="16">
        <v>62691</v>
      </c>
      <c r="C21" s="11">
        <v>1</v>
      </c>
      <c r="D21" s="12" t="s">
        <v>27</v>
      </c>
    </row>
    <row r="22" spans="1:4" ht="15.75">
      <c r="A22" s="11">
        <v>16</v>
      </c>
      <c r="B22" s="16">
        <v>62754</v>
      </c>
      <c r="C22" s="11">
        <v>1</v>
      </c>
      <c r="D22" s="12" t="s">
        <v>28</v>
      </c>
    </row>
    <row r="23" spans="1:4" ht="15.75">
      <c r="A23" s="11">
        <v>17</v>
      </c>
      <c r="B23" s="16">
        <v>70018</v>
      </c>
      <c r="C23" s="11">
        <v>4</v>
      </c>
      <c r="D23" s="12" t="s">
        <v>29</v>
      </c>
    </row>
    <row r="24" spans="1:4" ht="15.75">
      <c r="A24" s="11">
        <v>18</v>
      </c>
      <c r="B24" s="16">
        <v>70187</v>
      </c>
      <c r="C24" s="11">
        <v>1</v>
      </c>
      <c r="D24" s="12" t="s">
        <v>30</v>
      </c>
    </row>
    <row r="25" spans="1:4" ht="15.75">
      <c r="A25" s="11">
        <v>19</v>
      </c>
      <c r="B25" s="16">
        <v>70375</v>
      </c>
      <c r="C25" s="11">
        <v>6</v>
      </c>
      <c r="D25" s="12" t="s">
        <v>31</v>
      </c>
    </row>
    <row r="26" spans="1:4" ht="15.75">
      <c r="A26" s="11">
        <v>20</v>
      </c>
      <c r="B26" s="13" t="s">
        <v>52</v>
      </c>
      <c r="C26" s="11">
        <v>1</v>
      </c>
      <c r="D26" s="12" t="s">
        <v>32</v>
      </c>
    </row>
    <row r="27" spans="1:4" ht="15.75">
      <c r="A27" s="11">
        <v>21</v>
      </c>
      <c r="B27" s="13" t="s">
        <v>53</v>
      </c>
      <c r="C27" s="11">
        <v>4</v>
      </c>
      <c r="D27" s="12" t="s">
        <v>33</v>
      </c>
    </row>
    <row r="28" spans="1:4" ht="15.75">
      <c r="A28" s="11">
        <v>22</v>
      </c>
      <c r="B28" s="13" t="s">
        <v>54</v>
      </c>
      <c r="C28" s="11">
        <v>1</v>
      </c>
      <c r="D28" s="12" t="s">
        <v>34</v>
      </c>
    </row>
    <row r="29" spans="1:4" ht="15.75">
      <c r="A29" s="11">
        <v>23</v>
      </c>
      <c r="B29" s="13" t="s">
        <v>55</v>
      </c>
      <c r="C29" s="11">
        <v>6</v>
      </c>
      <c r="D29" s="12" t="s">
        <v>36</v>
      </c>
    </row>
    <row r="30" spans="1:4" ht="15.75">
      <c r="A30" s="11">
        <v>24</v>
      </c>
      <c r="B30" s="16">
        <v>87067</v>
      </c>
      <c r="C30" s="11">
        <v>6</v>
      </c>
      <c r="D30" s="12" t="s">
        <v>37</v>
      </c>
    </row>
    <row r="31" spans="1:4" ht="15.75">
      <c r="A31" s="10"/>
      <c r="B31" s="10"/>
      <c r="C31" s="10"/>
      <c r="D31" s="8"/>
    </row>
    <row r="32" spans="1:4" ht="15.75">
      <c r="A32" s="10"/>
      <c r="B32" s="10"/>
      <c r="C32" s="10"/>
      <c r="D32" s="8" t="s">
        <v>56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A31149-8FA2-439D-8C77-B66361AAC2C6}"/>
</file>

<file path=customXml/itemProps2.xml><?xml version="1.0" encoding="utf-8"?>
<ds:datastoreItem xmlns:ds="http://schemas.openxmlformats.org/officeDocument/2006/customXml" ds:itemID="{F688D738-8813-4AC2-9AE3-1526C5A5AE08}"/>
</file>

<file path=customXml/itemProps3.xml><?xml version="1.0" encoding="utf-8"?>
<ds:datastoreItem xmlns:ds="http://schemas.openxmlformats.org/officeDocument/2006/customXml" ds:itemID="{92F7FFE7-4F5F-41E4-8868-715E6157C5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2010-07-26T15:27:47Z</cp:lastPrinted>
  <dcterms:created xsi:type="dcterms:W3CDTF">2010-07-20T17:08:39Z</dcterms:created>
  <dcterms:modified xsi:type="dcterms:W3CDTF">2010-07-26T15:28:00Z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